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12'!$B$1:$AB$26</definedName>
  </definedNames>
  <calcPr calcId="14562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Z7" i="2"/>
  <c r="Z8" i="2"/>
  <c r="AA8" i="2" s="1"/>
  <c r="AB8" i="2" s="1"/>
  <c r="Z9" i="2"/>
  <c r="Z10" i="2"/>
  <c r="Z11" i="2"/>
  <c r="Z12" i="2"/>
  <c r="AA12" i="2" s="1"/>
  <c r="AB12" i="2" s="1"/>
  <c r="Z13" i="2"/>
  <c r="Z14" i="2"/>
  <c r="AA14" i="2" s="1"/>
  <c r="AB14" i="2" s="1"/>
  <c r="Z15" i="2"/>
  <c r="Z16" i="2"/>
  <c r="AA16" i="2" s="1"/>
  <c r="AB16" i="2" s="1"/>
  <c r="Z17" i="2"/>
  <c r="Z18" i="2"/>
  <c r="AA18" i="2" s="1"/>
  <c r="AB18" i="2" s="1"/>
  <c r="Z19" i="2"/>
  <c r="Z20" i="2"/>
  <c r="AA20" i="2" s="1"/>
  <c r="AB20" i="2" s="1"/>
  <c r="Z21" i="2"/>
  <c r="Z6" i="2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Y22" i="2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<sst xmlns="http://schemas.openxmlformats.org/spreadsheetml/2006/main" count="88" uniqueCount="63">
  <si>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</si>
  <si>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</si>
  <si>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</si>
  <si>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</si>
  <si>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</si>
  <si>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</si>
  <si>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</si>
  <si>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</si>
  <si>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</si>
  <si>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</si>
  <si>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</si>
  <si>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</si>
  <si>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</si>
  <si>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</si>
  <si>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</si>
  <si>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</si>
  <si>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</si>
  <si>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</si>
  <si>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</si>
  <si>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</si>
  <si>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</si>
  <si>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</si>
  <si>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</si>
  <si>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</si>
  <si>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</si>
  <si>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</si>
  <si>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</si>
  <si>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</si>
  <si>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</si>
  <si>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</si>
  <si>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</si>
  <si>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</si>
  <si>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</si>
  <si>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</si>
  <si>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</si>
  <si>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</si>
  <si>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</si>
  <si>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</si>
  <si>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</si>
  <si>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</si>
  <si>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</si>
  <si>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</si>
  <si>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</si>
  <si>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</si>
  <si>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</si>
  <si>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</si>
  <si>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</si>
  <si>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</si>
  <si>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</si>
  <si>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</si>
  <si>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</si>
  <si>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</si>
  <si>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</si>
  <si>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</si>
  <si>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</si>
  <si>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</si>
  <si>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</si>
  <si>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</si>
  <si>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</si>
  <si>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</si>
  <si>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Δεκ.' 19</t>
  </si>
  <si>
    <t>Ιαν.' 20</t>
  </si>
  <si>
    <t>ΠΙΝΑΚΑΣ 12 : Εγγεγραμμένη Ανεργία κατά Οικονομική Δραστηριότητα και Επαρχία τον Δεκέμβριο του 2019 και Ιανουάριο του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</si>
</sst>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7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/>
    <xf numFmtId="3" fontId="7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3" fillId="0" borderId="0" xfId="0" applyFont="1" applyFill="1" applyBorder="1"/>
    <xf numFmtId="0" fontId="8" fillId="0" borderId="0" xfId="0" applyFont="1"/>
    <xf numFmtId="0" fontId="0" fillId="0" borderId="1" xfId="0" applyNumberFormat="1" applyBorder="1"/>
    <xf numFmtId="9" fontId="7" fillId="0" borderId="2" xfId="0" applyNumberFormat="1" applyFont="1" applyFill="1" applyBorder="1"/>
    <xf numFmtId="9" fontId="7" fillId="0" borderId="1" xfId="0" applyNumberFormat="1" applyFont="1" applyFill="1" applyBorder="1"/>
    <xf numFmtId="0" fontId="7" fillId="0" borderId="1" xfId="0" applyFont="1" applyFill="1" applyBorder="1"/>
    <xf numFmtId="0" fontId="7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 applyBorder="1"/>
    <xf numFmtId="17" fontId="7" fillId="0" borderId="1" xfId="0" applyNumberFormat="1" applyFont="1" applyFill="1" applyBorder="1"/>
    <xf numFmtId="0" fontId="10" fillId="2" borderId="1" xfId="0" applyFont="1" applyFill="1" applyBorder="1"/>
    <xf numFmtId="0" fontId="9" fillId="0" borderId="1" xfId="0" applyFont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0" fontId="6" fillId="0" borderId="5" xfId="0" applyFont="1" applyFill="1" applyBorder="1"/>
    <xf numFmtId="0" fontId="10" fillId="2" borderId="5" xfId="0" applyFont="1" applyFill="1" applyBorder="1"/>
    <xf numFmtId="0" fontId="9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3" fontId="7" fillId="3" borderId="7" xfId="0" applyNumberFormat="1" applyFont="1" applyFill="1" applyBorder="1"/>
    <xf numFmtId="9" fontId="7" fillId="3" borderId="7" xfId="0" applyNumberFormat="1" applyFont="1" applyFill="1" applyBorder="1"/>
    <xf numFmtId="9" fontId="7" fillId="3" borderId="8" xfId="0" applyNumberFormat="1" applyFont="1" applyFill="1" applyBorder="1"/>
    <xf numFmtId="3" fontId="7" fillId="0" borderId="7" xfId="0" applyNumberFormat="1" applyFont="1" applyFill="1" applyBorder="1"/>
    <xf numFmtId="9" fontId="7" fillId="0" borderId="7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0"/>
  <sheetViews>
    <sheetView tabSelected="1" zoomScale="85" zoomScaleNormal="85" workbookViewId="0">
      <selection activeCell="S28" sqref="S28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9" customWidth="1"/>
    <col min="6" max="6" width="8.42578125" customWidth="1"/>
    <col min="7" max="7" width="6" style="2" customWidth="1"/>
    <col min="8" max="8" width="5.85546875" style="2" customWidth="1"/>
    <col min="9" max="10" width="8.7109375" customWidth="1"/>
    <col min="11" max="11" width="5.85546875" style="2" customWidth="1"/>
    <col min="12" max="12" width="7.28515625" style="2" customWidth="1"/>
    <col min="13" max="13" width="8.7109375" style="2" customWidth="1"/>
    <col min="14" max="14" width="8.85546875" style="2" customWidth="1"/>
    <col min="15" max="15" width="6" style="2" customWidth="1"/>
    <col min="16" max="16" width="7.42578125" style="2" customWidth="1"/>
    <col min="17" max="17" width="9.28515625" customWidth="1"/>
    <col min="18" max="18" width="9" customWidth="1"/>
    <col min="19" max="19" width="7.140625" style="2" customWidth="1"/>
    <col min="20" max="20" width="6.42578125" style="2" customWidth="1"/>
    <col min="21" max="22" width="8.42578125" customWidth="1"/>
    <col min="23" max="23" width="6" customWidth="1"/>
    <col min="24" max="24" width="6.7109375" customWidth="1"/>
    <col min="25" max="25" width="9.5703125" customWidth="1"/>
    <col min="26" max="26" width="9" customWidth="1"/>
    <col min="27" max="27" width="7.5703125" customWidth="1"/>
    <col min="28" max="28" width="6.42578125" customWidth="1"/>
  </cols>
  <sheetData>
    <row r="1" spans="2:29" x14ac:dyDescent="0.2">
      <c r="B1" s="54" t="s">
        <v>62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6"/>
      <c r="AB1" s="6"/>
    </row>
    <row r="2" spans="2:29" s="3" customFormat="1" ht="16.5" customHeight="1" thickBot="1" x14ac:dyDescent="0.25">
      <c r="B2" s="17"/>
      <c r="C2" s="17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3"/>
      <c r="C3" s="34"/>
      <c r="D3" s="34" t="s">
        <v>59</v>
      </c>
      <c r="E3" s="50" t="s">
        <v>5</v>
      </c>
      <c r="F3" s="51"/>
      <c r="G3" s="51"/>
      <c r="H3" s="52"/>
      <c r="I3" s="50" t="s">
        <v>37</v>
      </c>
      <c r="J3" s="51"/>
      <c r="K3" s="51"/>
      <c r="L3" s="52"/>
      <c r="M3" s="50" t="s">
        <v>38</v>
      </c>
      <c r="N3" s="51"/>
      <c r="O3" s="51"/>
      <c r="P3" s="52"/>
      <c r="Q3" s="50" t="s">
        <v>2</v>
      </c>
      <c r="R3" s="51"/>
      <c r="S3" s="51"/>
      <c r="T3" s="52"/>
      <c r="U3" s="50" t="s">
        <v>6</v>
      </c>
      <c r="V3" s="51"/>
      <c r="W3" s="51"/>
      <c r="X3" s="52"/>
      <c r="Y3" s="50" t="s">
        <v>4</v>
      </c>
      <c r="Z3" s="51"/>
      <c r="AA3" s="51"/>
      <c r="AB3" s="53"/>
    </row>
    <row r="4" spans="2:29" s="3" customFormat="1" ht="16.5" customHeight="1" x14ac:dyDescent="0.2">
      <c r="B4" s="35"/>
      <c r="C4" s="25"/>
      <c r="D4" s="22" t="s">
        <v>3</v>
      </c>
      <c r="E4" s="30" t="s">
        <v>60</v>
      </c>
      <c r="F4" s="30" t="s">
        <v>61</v>
      </c>
      <c r="G4" s="55" t="s">
        <v>1</v>
      </c>
      <c r="H4" s="55"/>
      <c r="I4" s="30" t="s">
        <v>60</v>
      </c>
      <c r="J4" s="30" t="s">
        <v>61</v>
      </c>
      <c r="K4" s="55" t="s">
        <v>1</v>
      </c>
      <c r="L4" s="55"/>
      <c r="M4" s="30" t="s">
        <v>60</v>
      </c>
      <c r="N4" s="30" t="s">
        <v>61</v>
      </c>
      <c r="O4" s="55" t="s">
        <v>1</v>
      </c>
      <c r="P4" s="55"/>
      <c r="Q4" s="30" t="s">
        <v>60</v>
      </c>
      <c r="R4" s="30" t="s">
        <v>61</v>
      </c>
      <c r="S4" s="55" t="s">
        <v>1</v>
      </c>
      <c r="T4" s="55"/>
      <c r="U4" s="30" t="s">
        <v>60</v>
      </c>
      <c r="V4" s="30" t="s">
        <v>61</v>
      </c>
      <c r="W4" s="55" t="s">
        <v>1</v>
      </c>
      <c r="X4" s="55"/>
      <c r="Y4" s="30" t="s">
        <v>60</v>
      </c>
      <c r="Z4" s="30" t="s">
        <v>61</v>
      </c>
      <c r="AA4" s="55" t="s">
        <v>1</v>
      </c>
      <c r="AB4" s="56"/>
      <c r="AC4" s="26"/>
    </row>
    <row r="5" spans="2:29" s="3" customFormat="1" ht="16.5" customHeight="1" x14ac:dyDescent="0.25">
      <c r="B5" s="36" t="s">
        <v>42</v>
      </c>
      <c r="C5" s="31" t="s">
        <v>43</v>
      </c>
      <c r="D5" s="25"/>
      <c r="E5" s="25"/>
      <c r="F5" s="25"/>
      <c r="G5" s="47" t="s">
        <v>40</v>
      </c>
      <c r="H5" s="47" t="s">
        <v>8</v>
      </c>
      <c r="I5" s="25"/>
      <c r="J5" s="25"/>
      <c r="K5" s="47" t="s">
        <v>40</v>
      </c>
      <c r="L5" s="47" t="s">
        <v>8</v>
      </c>
      <c r="M5" s="19"/>
      <c r="N5" s="19"/>
      <c r="O5" s="47" t="s">
        <v>40</v>
      </c>
      <c r="P5" s="47" t="s">
        <v>8</v>
      </c>
      <c r="Q5" s="25"/>
      <c r="R5" s="25"/>
      <c r="S5" s="47" t="s">
        <v>40</v>
      </c>
      <c r="T5" s="47" t="s">
        <v>8</v>
      </c>
      <c r="U5" s="25"/>
      <c r="V5" s="25"/>
      <c r="W5" s="47" t="s">
        <v>40</v>
      </c>
      <c r="X5" s="47" t="s">
        <v>8</v>
      </c>
      <c r="Y5" s="25"/>
      <c r="Z5" s="25"/>
      <c r="AA5" s="47" t="s">
        <v>40</v>
      </c>
      <c r="AB5" s="48" t="s">
        <v>8</v>
      </c>
    </row>
    <row r="6" spans="2:29" s="3" customFormat="1" ht="16.5" customHeight="1" x14ac:dyDescent="0.25">
      <c r="B6" s="37" t="s">
        <v>23</v>
      </c>
      <c r="C6" s="32" t="s">
        <v>44</v>
      </c>
      <c r="D6" s="22" t="s">
        <v>9</v>
      </c>
      <c r="E6" s="19">
        <v>31</v>
      </c>
      <c r="F6" s="19">
        <v>31</v>
      </c>
      <c r="G6" s="12">
        <f>F6-E6</f>
        <v>0</v>
      </c>
      <c r="H6" s="21">
        <f>G6/E6</f>
        <v>0</v>
      </c>
      <c r="I6" s="19">
        <v>20</v>
      </c>
      <c r="J6" s="19">
        <v>22</v>
      </c>
      <c r="K6" s="12">
        <f>J6-I6</f>
        <v>2</v>
      </c>
      <c r="L6" s="21">
        <f>K6/I6</f>
        <v>0.1</v>
      </c>
      <c r="M6" s="19">
        <v>11</v>
      </c>
      <c r="N6" s="19">
        <v>15</v>
      </c>
      <c r="O6" s="12">
        <f>N6-M6</f>
        <v>4</v>
      </c>
      <c r="P6" s="21">
        <f>O6/M6</f>
        <v>0.36363636363636365</v>
      </c>
      <c r="Q6" s="19">
        <v>41</v>
      </c>
      <c r="R6" s="19">
        <v>47</v>
      </c>
      <c r="S6" s="12">
        <f>R6-Q6</f>
        <v>6</v>
      </c>
      <c r="T6" s="21">
        <f>S6/Q6</f>
        <v>0.14634146341463414</v>
      </c>
      <c r="U6" s="19">
        <v>13</v>
      </c>
      <c r="V6" s="19">
        <v>16</v>
      </c>
      <c r="W6" s="12">
        <f>V6-U6</f>
        <v>3</v>
      </c>
      <c r="X6" s="21">
        <f>W6/U6</f>
        <v>0.23076923076923078</v>
      </c>
      <c r="Y6" s="19">
        <f>E6+I6+M6+Q6+U6</f>
        <v>116</v>
      </c>
      <c r="Z6" s="19">
        <f>F6+J6+N6+R6+V6</f>
        <v>131</v>
      </c>
      <c r="AA6" s="12">
        <f>Z6-Y6</f>
        <v>15</v>
      </c>
      <c r="AB6" s="20">
        <f>AA6/Y6</f>
        <v>0.12931034482758622</v>
      </c>
      <c r="AC6" s="26"/>
    </row>
    <row r="7" spans="2:29" s="3" customFormat="1" ht="16.5" customHeight="1" x14ac:dyDescent="0.25">
      <c r="B7" s="37" t="s">
        <v>24</v>
      </c>
      <c r="C7" s="32" t="s">
        <v>45</v>
      </c>
      <c r="D7" s="22" t="s">
        <v>10</v>
      </c>
      <c r="E7" s="19">
        <v>14</v>
      </c>
      <c r="F7" s="19">
        <v>13</v>
      </c>
      <c r="G7" s="12">
        <f t="shared" ref="G7:G22" si="0">F7-E7</f>
        <v>-1</v>
      </c>
      <c r="H7" s="21">
        <f t="shared" ref="H7:H22" si="1">G7/E7</f>
        <v>-7.1428571428571425E-2</v>
      </c>
      <c r="I7" s="19">
        <v>4</v>
      </c>
      <c r="J7" s="19">
        <v>4</v>
      </c>
      <c r="K7" s="12">
        <f t="shared" ref="K7:K21" si="2">J7-I7</f>
        <v>0</v>
      </c>
      <c r="L7" s="21">
        <f t="shared" ref="L7:L21" si="3">K7/I7</f>
        <v>0</v>
      </c>
      <c r="M7" s="19">
        <v>3</v>
      </c>
      <c r="N7" s="19">
        <v>3</v>
      </c>
      <c r="O7" s="12">
        <f t="shared" ref="O7:O21" si="4">N7-M7</f>
        <v>0</v>
      </c>
      <c r="P7" s="21">
        <f t="shared" ref="P7:P21" si="5">O7/M7</f>
        <v>0</v>
      </c>
      <c r="Q7" s="19">
        <v>5</v>
      </c>
      <c r="R7" s="19">
        <v>4</v>
      </c>
      <c r="S7" s="12">
        <f t="shared" ref="S7:S21" si="6">R7-Q7</f>
        <v>-1</v>
      </c>
      <c r="T7" s="21">
        <f t="shared" ref="T7:T21" si="7">S7/Q7</f>
        <v>-0.2</v>
      </c>
      <c r="U7" s="19">
        <v>3</v>
      </c>
      <c r="V7" s="19">
        <v>3</v>
      </c>
      <c r="W7" s="12">
        <f t="shared" ref="W7:W22" si="8">V7-U7</f>
        <v>0</v>
      </c>
      <c r="X7" s="21">
        <f t="shared" ref="X7:X21" si="9">W7/U7</f>
        <v>0</v>
      </c>
      <c r="Y7" s="19">
        <f t="shared" ref="Y7:Z21" si="10">E7+I7+M7+Q7+U7</f>
        <v>29</v>
      </c>
      <c r="Z7" s="19">
        <f t="shared" si="10"/>
        <v>27</v>
      </c>
      <c r="AA7" s="12">
        <f t="shared" ref="AA7:AA21" si="11">Z7-Y7</f>
        <v>-2</v>
      </c>
      <c r="AB7" s="20">
        <f t="shared" ref="AB7:AB21" si="12">AA7/Y7</f>
        <v>-6.8965517241379309E-2</v>
      </c>
      <c r="AC7" s="26"/>
    </row>
    <row r="8" spans="2:29" s="10" customFormat="1" ht="16.5" customHeight="1" x14ac:dyDescent="0.25">
      <c r="B8" s="37" t="s">
        <v>25</v>
      </c>
      <c r="C8" s="32" t="s">
        <v>46</v>
      </c>
      <c r="D8" s="23" t="s">
        <v>11</v>
      </c>
      <c r="E8" s="19">
        <v>583</v>
      </c>
      <c r="F8" s="19">
        <v>562</v>
      </c>
      <c r="G8" s="12">
        <f t="shared" si="0"/>
        <v>-21</v>
      </c>
      <c r="H8" s="21">
        <f t="shared" si="1"/>
        <v>-3.6020583190394515E-2</v>
      </c>
      <c r="I8" s="19">
        <v>231</v>
      </c>
      <c r="J8" s="19">
        <v>247</v>
      </c>
      <c r="K8" s="12">
        <f t="shared" si="2"/>
        <v>16</v>
      </c>
      <c r="L8" s="21">
        <f t="shared" si="3"/>
        <v>6.9264069264069264E-2</v>
      </c>
      <c r="M8" s="19">
        <v>82</v>
      </c>
      <c r="N8" s="19">
        <v>93</v>
      </c>
      <c r="O8" s="12">
        <f t="shared" si="4"/>
        <v>11</v>
      </c>
      <c r="P8" s="21">
        <f t="shared" si="5"/>
        <v>0.13414634146341464</v>
      </c>
      <c r="Q8" s="19">
        <v>391</v>
      </c>
      <c r="R8" s="19">
        <v>413</v>
      </c>
      <c r="S8" s="12">
        <f t="shared" si="6"/>
        <v>22</v>
      </c>
      <c r="T8" s="21">
        <f t="shared" si="7"/>
        <v>5.6265984654731455E-2</v>
      </c>
      <c r="U8" s="19">
        <v>83</v>
      </c>
      <c r="V8" s="19">
        <v>98</v>
      </c>
      <c r="W8" s="12">
        <f t="shared" si="8"/>
        <v>15</v>
      </c>
      <c r="X8" s="21">
        <f t="shared" si="9"/>
        <v>0.18072289156626506</v>
      </c>
      <c r="Y8" s="19">
        <f t="shared" si="10"/>
        <v>1370</v>
      </c>
      <c r="Z8" s="19">
        <f t="shared" si="10"/>
        <v>1413</v>
      </c>
      <c r="AA8" s="12">
        <f t="shared" si="11"/>
        <v>43</v>
      </c>
      <c r="AB8" s="20">
        <f t="shared" si="12"/>
        <v>3.1386861313868614E-2</v>
      </c>
      <c r="AC8" s="27"/>
    </row>
    <row r="9" spans="2:29" s="3" customFormat="1" ht="16.5" customHeight="1" x14ac:dyDescent="0.25">
      <c r="B9" s="37" t="s">
        <v>26</v>
      </c>
      <c r="C9" s="32" t="s">
        <v>47</v>
      </c>
      <c r="D9" s="23" t="s">
        <v>12</v>
      </c>
      <c r="E9" s="19">
        <v>6</v>
      </c>
      <c r="F9" s="19">
        <v>6</v>
      </c>
      <c r="G9" s="12">
        <f t="shared" si="0"/>
        <v>0</v>
      </c>
      <c r="H9" s="21">
        <f t="shared" si="1"/>
        <v>0</v>
      </c>
      <c r="I9" s="19">
        <v>4</v>
      </c>
      <c r="J9" s="19">
        <v>3</v>
      </c>
      <c r="K9" s="12">
        <f t="shared" si="2"/>
        <v>-1</v>
      </c>
      <c r="L9" s="21">
        <f t="shared" si="3"/>
        <v>-0.25</v>
      </c>
      <c r="M9" s="19"/>
      <c r="N9" s="19"/>
      <c r="O9" s="12">
        <f t="shared" si="4"/>
        <v>0</v>
      </c>
      <c r="P9" s="21" t="e">
        <f t="shared" si="5"/>
        <v>#DIV/0!</v>
      </c>
      <c r="Q9" s="19">
        <v>2</v>
      </c>
      <c r="R9" s="19">
        <v>3</v>
      </c>
      <c r="S9" s="12">
        <f t="shared" si="6"/>
        <v>1</v>
      </c>
      <c r="T9" s="21">
        <f t="shared" si="7"/>
        <v>0.5</v>
      </c>
      <c r="U9" s="19"/>
      <c r="V9" s="19"/>
      <c r="W9" s="12">
        <f t="shared" si="8"/>
        <v>0</v>
      </c>
      <c r="X9" s="21" t="e">
        <f t="shared" si="9"/>
        <v>#DIV/0!</v>
      </c>
      <c r="Y9" s="19">
        <f t="shared" si="10"/>
        <v>12</v>
      </c>
      <c r="Z9" s="19">
        <f t="shared" si="10"/>
        <v>12</v>
      </c>
      <c r="AA9" s="12">
        <f t="shared" si="11"/>
        <v>0</v>
      </c>
      <c r="AB9" s="20">
        <f t="shared" si="12"/>
        <v>0</v>
      </c>
      <c r="AC9" s="26"/>
    </row>
    <row r="10" spans="2:29" s="3" customFormat="1" ht="16.5" customHeight="1" x14ac:dyDescent="0.25">
      <c r="B10" s="37" t="s">
        <v>27</v>
      </c>
      <c r="C10" s="32" t="s">
        <v>48</v>
      </c>
      <c r="D10" s="24" t="s">
        <v>13</v>
      </c>
      <c r="E10" s="19">
        <v>26</v>
      </c>
      <c r="F10" s="19">
        <v>31</v>
      </c>
      <c r="G10" s="12">
        <f t="shared" si="0"/>
        <v>5</v>
      </c>
      <c r="H10" s="21">
        <f t="shared" si="1"/>
        <v>0.19230769230769232</v>
      </c>
      <c r="I10" s="19">
        <v>19</v>
      </c>
      <c r="J10" s="19">
        <v>18</v>
      </c>
      <c r="K10" s="12">
        <f t="shared" si="2"/>
        <v>-1</v>
      </c>
      <c r="L10" s="21">
        <f t="shared" si="3"/>
        <v>-5.2631578947368418E-2</v>
      </c>
      <c r="M10" s="19">
        <v>2</v>
      </c>
      <c r="N10" s="19">
        <v>3</v>
      </c>
      <c r="O10" s="12">
        <f t="shared" si="4"/>
        <v>1</v>
      </c>
      <c r="P10" s="21">
        <f t="shared" si="5"/>
        <v>0.5</v>
      </c>
      <c r="Q10" s="19">
        <v>20</v>
      </c>
      <c r="R10" s="19">
        <v>21</v>
      </c>
      <c r="S10" s="12">
        <f t="shared" si="6"/>
        <v>1</v>
      </c>
      <c r="T10" s="21">
        <f t="shared" si="7"/>
        <v>0.05</v>
      </c>
      <c r="U10" s="19">
        <v>8</v>
      </c>
      <c r="V10" s="19">
        <v>7</v>
      </c>
      <c r="W10" s="12">
        <f t="shared" si="8"/>
        <v>-1</v>
      </c>
      <c r="X10" s="21">
        <f t="shared" si="9"/>
        <v>-0.125</v>
      </c>
      <c r="Y10" s="19">
        <f t="shared" si="10"/>
        <v>75</v>
      </c>
      <c r="Z10" s="19">
        <f t="shared" si="10"/>
        <v>80</v>
      </c>
      <c r="AA10" s="12">
        <f t="shared" si="11"/>
        <v>5</v>
      </c>
      <c r="AB10" s="20">
        <f t="shared" si="12"/>
        <v>6.6666666666666666E-2</v>
      </c>
      <c r="AC10" s="26"/>
    </row>
    <row r="11" spans="2:29" s="3" customFormat="1" ht="16.5" customHeight="1" x14ac:dyDescent="0.25">
      <c r="B11" s="37" t="s">
        <v>28</v>
      </c>
      <c r="C11" s="32" t="s">
        <v>49</v>
      </c>
      <c r="D11" s="24" t="s">
        <v>14</v>
      </c>
      <c r="E11" s="19">
        <v>388</v>
      </c>
      <c r="F11" s="19">
        <v>417</v>
      </c>
      <c r="G11" s="12">
        <f t="shared" si="0"/>
        <v>29</v>
      </c>
      <c r="H11" s="21">
        <f t="shared" si="1"/>
        <v>7.4742268041237112E-2</v>
      </c>
      <c r="I11" s="19">
        <v>133</v>
      </c>
      <c r="J11" s="19">
        <v>150</v>
      </c>
      <c r="K11" s="12">
        <f t="shared" si="2"/>
        <v>17</v>
      </c>
      <c r="L11" s="21">
        <f t="shared" si="3"/>
        <v>0.12781954887218044</v>
      </c>
      <c r="M11" s="19">
        <v>95</v>
      </c>
      <c r="N11" s="19">
        <v>98</v>
      </c>
      <c r="O11" s="12">
        <f t="shared" si="4"/>
        <v>3</v>
      </c>
      <c r="P11" s="21">
        <f t="shared" si="5"/>
        <v>3.1578947368421054E-2</v>
      </c>
      <c r="Q11" s="19">
        <v>373</v>
      </c>
      <c r="R11" s="19">
        <v>398</v>
      </c>
      <c r="S11" s="12">
        <f t="shared" si="6"/>
        <v>25</v>
      </c>
      <c r="T11" s="21">
        <f t="shared" si="7"/>
        <v>6.7024128686327081E-2</v>
      </c>
      <c r="U11" s="19">
        <v>166</v>
      </c>
      <c r="V11" s="19">
        <v>190</v>
      </c>
      <c r="W11" s="12">
        <f t="shared" si="8"/>
        <v>24</v>
      </c>
      <c r="X11" s="21">
        <f t="shared" si="9"/>
        <v>0.14457831325301204</v>
      </c>
      <c r="Y11" s="19">
        <f t="shared" si="10"/>
        <v>1155</v>
      </c>
      <c r="Z11" s="19">
        <f t="shared" si="10"/>
        <v>1253</v>
      </c>
      <c r="AA11" s="12">
        <f t="shared" si="11"/>
        <v>98</v>
      </c>
      <c r="AB11" s="20">
        <f t="shared" si="12"/>
        <v>8.4848484848484854E-2</v>
      </c>
      <c r="AC11" s="26"/>
    </row>
    <row r="12" spans="2:29" s="3" customFormat="1" ht="16.5" customHeight="1" x14ac:dyDescent="0.25">
      <c r="B12" s="37" t="s">
        <v>29</v>
      </c>
      <c r="C12" s="32" t="s">
        <v>50</v>
      </c>
      <c r="D12" s="23" t="s">
        <v>15</v>
      </c>
      <c r="E12" s="19">
        <v>1257</v>
      </c>
      <c r="F12" s="19">
        <v>1255</v>
      </c>
      <c r="G12" s="12">
        <f t="shared" si="0"/>
        <v>-2</v>
      </c>
      <c r="H12" s="21">
        <f t="shared" si="1"/>
        <v>-1.5910898965791568E-3</v>
      </c>
      <c r="I12" s="19">
        <v>693</v>
      </c>
      <c r="J12" s="19">
        <v>753</v>
      </c>
      <c r="K12" s="12">
        <f t="shared" si="2"/>
        <v>60</v>
      </c>
      <c r="L12" s="21">
        <f t="shared" si="3"/>
        <v>8.6580086580086577E-2</v>
      </c>
      <c r="M12" s="19">
        <v>586</v>
      </c>
      <c r="N12" s="19">
        <v>630</v>
      </c>
      <c r="O12" s="12">
        <f t="shared" si="4"/>
        <v>44</v>
      </c>
      <c r="P12" s="21">
        <f t="shared" si="5"/>
        <v>7.5085324232081918E-2</v>
      </c>
      <c r="Q12" s="19">
        <v>1021</v>
      </c>
      <c r="R12" s="19">
        <v>1099</v>
      </c>
      <c r="S12" s="12">
        <f t="shared" si="6"/>
        <v>78</v>
      </c>
      <c r="T12" s="21">
        <f t="shared" si="7"/>
        <v>7.6395690499510283E-2</v>
      </c>
      <c r="U12" s="19">
        <v>412</v>
      </c>
      <c r="V12" s="19">
        <v>465</v>
      </c>
      <c r="W12" s="12">
        <f t="shared" si="8"/>
        <v>53</v>
      </c>
      <c r="X12" s="21">
        <f t="shared" si="9"/>
        <v>0.12864077669902912</v>
      </c>
      <c r="Y12" s="19">
        <f t="shared" si="10"/>
        <v>3969</v>
      </c>
      <c r="Z12" s="19">
        <f t="shared" si="10"/>
        <v>4202</v>
      </c>
      <c r="AA12" s="12">
        <f t="shared" si="11"/>
        <v>233</v>
      </c>
      <c r="AB12" s="20">
        <f t="shared" si="12"/>
        <v>5.870496346686823E-2</v>
      </c>
      <c r="AC12" s="26"/>
    </row>
    <row r="13" spans="2:29" s="3" customFormat="1" ht="16.5" customHeight="1" x14ac:dyDescent="0.25">
      <c r="B13" s="37" t="s">
        <v>30</v>
      </c>
      <c r="C13" s="32" t="s">
        <v>51</v>
      </c>
      <c r="D13" s="23" t="s">
        <v>16</v>
      </c>
      <c r="E13" s="19">
        <v>178</v>
      </c>
      <c r="F13" s="19">
        <v>185</v>
      </c>
      <c r="G13" s="12">
        <f t="shared" si="0"/>
        <v>7</v>
      </c>
      <c r="H13" s="21">
        <f t="shared" si="1"/>
        <v>3.9325842696629212E-2</v>
      </c>
      <c r="I13" s="19">
        <v>325</v>
      </c>
      <c r="J13" s="19">
        <v>324</v>
      </c>
      <c r="K13" s="12">
        <f t="shared" si="2"/>
        <v>-1</v>
      </c>
      <c r="L13" s="21">
        <f t="shared" si="3"/>
        <v>-3.0769230769230769E-3</v>
      </c>
      <c r="M13" s="19">
        <v>191</v>
      </c>
      <c r="N13" s="19">
        <v>202</v>
      </c>
      <c r="O13" s="12">
        <f t="shared" si="4"/>
        <v>11</v>
      </c>
      <c r="P13" s="21">
        <f t="shared" si="5"/>
        <v>5.7591623036649213E-2</v>
      </c>
      <c r="Q13" s="19">
        <v>237</v>
      </c>
      <c r="R13" s="19">
        <v>245</v>
      </c>
      <c r="S13" s="12">
        <f t="shared" si="6"/>
        <v>8</v>
      </c>
      <c r="T13" s="21">
        <f t="shared" si="7"/>
        <v>3.3755274261603373E-2</v>
      </c>
      <c r="U13" s="19">
        <v>259</v>
      </c>
      <c r="V13" s="19">
        <v>272</v>
      </c>
      <c r="W13" s="12">
        <f t="shared" si="8"/>
        <v>13</v>
      </c>
      <c r="X13" s="21">
        <f t="shared" si="9"/>
        <v>5.019305019305019E-2</v>
      </c>
      <c r="Y13" s="19">
        <f t="shared" si="10"/>
        <v>1190</v>
      </c>
      <c r="Z13" s="19">
        <f t="shared" si="10"/>
        <v>1228</v>
      </c>
      <c r="AA13" s="12">
        <f t="shared" si="11"/>
        <v>38</v>
      </c>
      <c r="AB13" s="20">
        <f t="shared" si="12"/>
        <v>3.1932773109243695E-2</v>
      </c>
      <c r="AC13" s="26"/>
    </row>
    <row r="14" spans="2:29" s="3" customFormat="1" ht="16.5" customHeight="1" x14ac:dyDescent="0.25">
      <c r="B14" s="37" t="s">
        <v>31</v>
      </c>
      <c r="C14" s="32" t="s">
        <v>52</v>
      </c>
      <c r="D14" s="24" t="s">
        <v>17</v>
      </c>
      <c r="E14" s="19">
        <v>509</v>
      </c>
      <c r="F14" s="19">
        <v>505</v>
      </c>
      <c r="G14" s="12">
        <f t="shared" si="0"/>
        <v>-4</v>
      </c>
      <c r="H14" s="21">
        <f t="shared" si="1"/>
        <v>-7.8585461689587421E-3</v>
      </c>
      <c r="I14" s="19">
        <v>1568</v>
      </c>
      <c r="J14" s="19">
        <v>1658</v>
      </c>
      <c r="K14" s="12">
        <f t="shared" si="2"/>
        <v>90</v>
      </c>
      <c r="L14" s="21">
        <f t="shared" si="3"/>
        <v>5.7397959183673471E-2</v>
      </c>
      <c r="M14" s="19">
        <v>4481</v>
      </c>
      <c r="N14" s="19">
        <v>4607</v>
      </c>
      <c r="O14" s="12">
        <f t="shared" si="4"/>
        <v>126</v>
      </c>
      <c r="P14" s="21">
        <f t="shared" si="5"/>
        <v>2.8118723499218925E-2</v>
      </c>
      <c r="Q14" s="19">
        <v>821</v>
      </c>
      <c r="R14" s="19">
        <v>853</v>
      </c>
      <c r="S14" s="12">
        <f t="shared" si="6"/>
        <v>32</v>
      </c>
      <c r="T14" s="21">
        <f t="shared" si="7"/>
        <v>3.8976857490864797E-2</v>
      </c>
      <c r="U14" s="19">
        <v>1911</v>
      </c>
      <c r="V14" s="19">
        <v>2009</v>
      </c>
      <c r="W14" s="12">
        <f t="shared" si="8"/>
        <v>98</v>
      </c>
      <c r="X14" s="21">
        <f t="shared" si="9"/>
        <v>5.128205128205128E-2</v>
      </c>
      <c r="Y14" s="19">
        <f t="shared" si="10"/>
        <v>9290</v>
      </c>
      <c r="Z14" s="19">
        <f t="shared" si="10"/>
        <v>9632</v>
      </c>
      <c r="AA14" s="12">
        <f t="shared" si="11"/>
        <v>342</v>
      </c>
      <c r="AB14" s="20">
        <f t="shared" si="12"/>
        <v>3.681377825618945E-2</v>
      </c>
      <c r="AC14" s="26"/>
    </row>
    <row r="15" spans="2:29" s="3" customFormat="1" ht="16.5" customHeight="1" x14ac:dyDescent="0.25">
      <c r="B15" s="37" t="s">
        <v>32</v>
      </c>
      <c r="C15" s="32" t="s">
        <v>53</v>
      </c>
      <c r="D15" s="24" t="s">
        <v>36</v>
      </c>
      <c r="E15" s="19">
        <v>226</v>
      </c>
      <c r="F15" s="19">
        <v>226</v>
      </c>
      <c r="G15" s="12">
        <f t="shared" si="0"/>
        <v>0</v>
      </c>
      <c r="H15" s="21">
        <f t="shared" si="1"/>
        <v>0</v>
      </c>
      <c r="I15" s="19">
        <v>52</v>
      </c>
      <c r="J15" s="19">
        <v>59</v>
      </c>
      <c r="K15" s="12">
        <f t="shared" si="2"/>
        <v>7</v>
      </c>
      <c r="L15" s="21">
        <f t="shared" si="3"/>
        <v>0.13461538461538461</v>
      </c>
      <c r="M15" s="19">
        <v>20</v>
      </c>
      <c r="N15" s="19">
        <v>26</v>
      </c>
      <c r="O15" s="12">
        <f t="shared" si="4"/>
        <v>6</v>
      </c>
      <c r="P15" s="21">
        <f t="shared" si="5"/>
        <v>0.3</v>
      </c>
      <c r="Q15" s="19">
        <v>101</v>
      </c>
      <c r="R15" s="19">
        <v>96</v>
      </c>
      <c r="S15" s="12">
        <f t="shared" si="6"/>
        <v>-5</v>
      </c>
      <c r="T15" s="21">
        <f t="shared" si="7"/>
        <v>-4.9504950495049507E-2</v>
      </c>
      <c r="U15" s="19">
        <v>12</v>
      </c>
      <c r="V15" s="19">
        <v>12</v>
      </c>
      <c r="W15" s="12">
        <f t="shared" si="8"/>
        <v>0</v>
      </c>
      <c r="X15" s="21">
        <f t="shared" si="9"/>
        <v>0</v>
      </c>
      <c r="Y15" s="19">
        <f t="shared" si="10"/>
        <v>411</v>
      </c>
      <c r="Z15" s="19">
        <f t="shared" si="10"/>
        <v>419</v>
      </c>
      <c r="AA15" s="12">
        <f t="shared" si="11"/>
        <v>8</v>
      </c>
      <c r="AB15" s="20">
        <f t="shared" si="12"/>
        <v>1.9464720194647202E-2</v>
      </c>
      <c r="AC15" s="26"/>
    </row>
    <row r="16" spans="2:29" s="3" customFormat="1" ht="16.5" customHeight="1" x14ac:dyDescent="0.25">
      <c r="B16" s="37" t="s">
        <v>33</v>
      </c>
      <c r="C16" s="32" t="s">
        <v>54</v>
      </c>
      <c r="D16" s="22" t="s">
        <v>18</v>
      </c>
      <c r="E16" s="19">
        <v>570</v>
      </c>
      <c r="F16" s="19">
        <v>592</v>
      </c>
      <c r="G16" s="12">
        <f t="shared" si="0"/>
        <v>22</v>
      </c>
      <c r="H16" s="21">
        <f t="shared" si="1"/>
        <v>3.8596491228070177E-2</v>
      </c>
      <c r="I16" s="19">
        <v>162</v>
      </c>
      <c r="J16" s="19">
        <v>159</v>
      </c>
      <c r="K16" s="12">
        <f t="shared" si="2"/>
        <v>-3</v>
      </c>
      <c r="L16" s="21">
        <f t="shared" si="3"/>
        <v>-1.8518518518518517E-2</v>
      </c>
      <c r="M16" s="19">
        <v>36</v>
      </c>
      <c r="N16" s="19">
        <v>39</v>
      </c>
      <c r="O16" s="12">
        <f t="shared" si="4"/>
        <v>3</v>
      </c>
      <c r="P16" s="21">
        <f t="shared" si="5"/>
        <v>8.3333333333333329E-2</v>
      </c>
      <c r="Q16" s="19">
        <v>431</v>
      </c>
      <c r="R16" s="19">
        <v>400</v>
      </c>
      <c r="S16" s="12">
        <f t="shared" si="6"/>
        <v>-31</v>
      </c>
      <c r="T16" s="21">
        <f t="shared" si="7"/>
        <v>-7.1925754060324823E-2</v>
      </c>
      <c r="U16" s="19">
        <v>107</v>
      </c>
      <c r="V16" s="19">
        <v>106</v>
      </c>
      <c r="W16" s="12">
        <f t="shared" si="8"/>
        <v>-1</v>
      </c>
      <c r="X16" s="21">
        <f t="shared" si="9"/>
        <v>-9.3457943925233638E-3</v>
      </c>
      <c r="Y16" s="19">
        <f t="shared" si="10"/>
        <v>1306</v>
      </c>
      <c r="Z16" s="19">
        <f t="shared" si="10"/>
        <v>1296</v>
      </c>
      <c r="AA16" s="12">
        <f t="shared" si="11"/>
        <v>-10</v>
      </c>
      <c r="AB16" s="20">
        <f t="shared" si="12"/>
        <v>-7.656967840735069E-3</v>
      </c>
      <c r="AC16" s="26"/>
    </row>
    <row r="17" spans="2:29" s="4" customFormat="1" ht="16.5" customHeight="1" x14ac:dyDescent="0.25">
      <c r="B17" s="37" t="s">
        <v>34</v>
      </c>
      <c r="C17" s="32" t="s">
        <v>55</v>
      </c>
      <c r="D17" s="22" t="s">
        <v>19</v>
      </c>
      <c r="E17" s="19">
        <v>42</v>
      </c>
      <c r="F17" s="19">
        <v>46</v>
      </c>
      <c r="G17" s="12">
        <f t="shared" si="0"/>
        <v>4</v>
      </c>
      <c r="H17" s="21">
        <f t="shared" si="1"/>
        <v>9.5238095238095233E-2</v>
      </c>
      <c r="I17" s="19">
        <v>34</v>
      </c>
      <c r="J17" s="19">
        <v>31</v>
      </c>
      <c r="K17" s="12">
        <f t="shared" si="2"/>
        <v>-3</v>
      </c>
      <c r="L17" s="21">
        <f t="shared" si="3"/>
        <v>-8.8235294117647065E-2</v>
      </c>
      <c r="M17" s="19">
        <v>58</v>
      </c>
      <c r="N17" s="19">
        <v>60</v>
      </c>
      <c r="O17" s="12">
        <f t="shared" si="4"/>
        <v>2</v>
      </c>
      <c r="P17" s="21">
        <f t="shared" si="5"/>
        <v>3.4482758620689655E-2</v>
      </c>
      <c r="Q17" s="19">
        <v>73</v>
      </c>
      <c r="R17" s="19">
        <v>75</v>
      </c>
      <c r="S17" s="12">
        <f t="shared" si="6"/>
        <v>2</v>
      </c>
      <c r="T17" s="21">
        <f t="shared" si="7"/>
        <v>2.7397260273972601E-2</v>
      </c>
      <c r="U17" s="19">
        <v>31</v>
      </c>
      <c r="V17" s="19">
        <v>35</v>
      </c>
      <c r="W17" s="12">
        <f t="shared" si="8"/>
        <v>4</v>
      </c>
      <c r="X17" s="21">
        <f t="shared" si="9"/>
        <v>0.12903225806451613</v>
      </c>
      <c r="Y17" s="19">
        <f t="shared" si="10"/>
        <v>238</v>
      </c>
      <c r="Z17" s="19">
        <f t="shared" si="10"/>
        <v>247</v>
      </c>
      <c r="AA17" s="12">
        <f t="shared" si="11"/>
        <v>9</v>
      </c>
      <c r="AB17" s="20">
        <f t="shared" si="12"/>
        <v>3.7815126050420166E-2</v>
      </c>
      <c r="AC17" s="28"/>
    </row>
    <row r="18" spans="2:29" ht="16.5" customHeight="1" x14ac:dyDescent="0.25">
      <c r="B18" s="37" t="s">
        <v>35</v>
      </c>
      <c r="C18" s="32" t="s">
        <v>56</v>
      </c>
      <c r="D18" s="22" t="s">
        <v>20</v>
      </c>
      <c r="E18" s="19">
        <v>375</v>
      </c>
      <c r="F18" s="19">
        <v>386</v>
      </c>
      <c r="G18" s="12">
        <f t="shared" si="0"/>
        <v>11</v>
      </c>
      <c r="H18" s="21">
        <f t="shared" si="1"/>
        <v>2.9333333333333333E-2</v>
      </c>
      <c r="I18" s="19">
        <v>159</v>
      </c>
      <c r="J18" s="19">
        <v>165</v>
      </c>
      <c r="K18" s="12">
        <f t="shared" si="2"/>
        <v>6</v>
      </c>
      <c r="L18" s="21">
        <f t="shared" si="3"/>
        <v>3.7735849056603772E-2</v>
      </c>
      <c r="M18" s="19">
        <v>140</v>
      </c>
      <c r="N18" s="19">
        <v>150</v>
      </c>
      <c r="O18" s="12">
        <f t="shared" si="4"/>
        <v>10</v>
      </c>
      <c r="P18" s="21">
        <f t="shared" si="5"/>
        <v>7.1428571428571425E-2</v>
      </c>
      <c r="Q18" s="19">
        <v>237</v>
      </c>
      <c r="R18" s="19">
        <v>221</v>
      </c>
      <c r="S18" s="12">
        <f t="shared" si="6"/>
        <v>-16</v>
      </c>
      <c r="T18" s="21">
        <f t="shared" si="7"/>
        <v>-6.7510548523206745E-2</v>
      </c>
      <c r="U18" s="19">
        <v>158</v>
      </c>
      <c r="V18" s="19">
        <v>163</v>
      </c>
      <c r="W18" s="12">
        <f t="shared" si="8"/>
        <v>5</v>
      </c>
      <c r="X18" s="21">
        <f t="shared" si="9"/>
        <v>3.1645569620253167E-2</v>
      </c>
      <c r="Y18" s="19">
        <f t="shared" si="10"/>
        <v>1069</v>
      </c>
      <c r="Z18" s="19">
        <f t="shared" si="10"/>
        <v>1085</v>
      </c>
      <c r="AA18" s="12">
        <f t="shared" si="11"/>
        <v>16</v>
      </c>
      <c r="AB18" s="20">
        <f t="shared" si="12"/>
        <v>1.4967259120673527E-2</v>
      </c>
      <c r="AC18" s="1"/>
    </row>
    <row r="19" spans="2:29" ht="16.5" customHeight="1" x14ac:dyDescent="0.25">
      <c r="B19" s="37" t="s">
        <v>57</v>
      </c>
      <c r="C19" s="32" t="s">
        <v>58</v>
      </c>
      <c r="D19" s="22" t="s">
        <v>21</v>
      </c>
      <c r="E19" s="19">
        <v>145</v>
      </c>
      <c r="F19" s="19">
        <v>140</v>
      </c>
      <c r="G19" s="12">
        <f t="shared" si="0"/>
        <v>-5</v>
      </c>
      <c r="H19" s="21">
        <f t="shared" si="1"/>
        <v>-3.4482758620689655E-2</v>
      </c>
      <c r="I19" s="19">
        <v>49</v>
      </c>
      <c r="J19" s="19">
        <v>55</v>
      </c>
      <c r="K19" s="12">
        <f t="shared" si="2"/>
        <v>6</v>
      </c>
      <c r="L19" s="21">
        <f t="shared" si="3"/>
        <v>0.12244897959183673</v>
      </c>
      <c r="M19" s="19">
        <v>8</v>
      </c>
      <c r="N19" s="19">
        <v>10</v>
      </c>
      <c r="O19" s="12">
        <f t="shared" si="4"/>
        <v>2</v>
      </c>
      <c r="P19" s="21">
        <f t="shared" si="5"/>
        <v>0.25</v>
      </c>
      <c r="Q19" s="19">
        <v>120</v>
      </c>
      <c r="R19" s="19">
        <v>114</v>
      </c>
      <c r="S19" s="12">
        <f t="shared" si="6"/>
        <v>-6</v>
      </c>
      <c r="T19" s="21">
        <f t="shared" si="7"/>
        <v>-0.05</v>
      </c>
      <c r="U19" s="19">
        <v>19</v>
      </c>
      <c r="V19" s="19">
        <v>28</v>
      </c>
      <c r="W19" s="12">
        <f t="shared" si="8"/>
        <v>9</v>
      </c>
      <c r="X19" s="21">
        <f t="shared" si="9"/>
        <v>0.47368421052631576</v>
      </c>
      <c r="Y19" s="19">
        <f t="shared" si="10"/>
        <v>341</v>
      </c>
      <c r="Z19" s="19">
        <f t="shared" si="10"/>
        <v>347</v>
      </c>
      <c r="AA19" s="12">
        <f t="shared" si="11"/>
        <v>6</v>
      </c>
      <c r="AB19" s="20">
        <f t="shared" si="12"/>
        <v>1.7595307917888565E-2</v>
      </c>
    </row>
    <row r="20" spans="2:29" s="11" customFormat="1" ht="16.5" customHeight="1" x14ac:dyDescent="0.2">
      <c r="B20" s="38"/>
      <c r="C20" s="47"/>
      <c r="D20" s="22" t="s">
        <v>22</v>
      </c>
      <c r="E20" s="19">
        <v>1097</v>
      </c>
      <c r="F20" s="19">
        <v>1106</v>
      </c>
      <c r="G20" s="12">
        <f t="shared" si="0"/>
        <v>9</v>
      </c>
      <c r="H20" s="21">
        <f t="shared" si="1"/>
        <v>8.2041932543299913E-3</v>
      </c>
      <c r="I20" s="19">
        <v>553</v>
      </c>
      <c r="J20" s="19">
        <v>601</v>
      </c>
      <c r="K20" s="12">
        <f t="shared" si="2"/>
        <v>48</v>
      </c>
      <c r="L20" s="21">
        <f t="shared" si="3"/>
        <v>8.6799276672694395E-2</v>
      </c>
      <c r="M20" s="19">
        <v>511</v>
      </c>
      <c r="N20" s="19">
        <v>554</v>
      </c>
      <c r="O20" s="12">
        <f t="shared" si="4"/>
        <v>43</v>
      </c>
      <c r="P20" s="21">
        <f t="shared" si="5"/>
        <v>8.4148727984344418E-2</v>
      </c>
      <c r="Q20" s="19">
        <v>835</v>
      </c>
      <c r="R20" s="19">
        <v>827</v>
      </c>
      <c r="S20" s="12">
        <f t="shared" si="6"/>
        <v>-8</v>
      </c>
      <c r="T20" s="21">
        <f t="shared" si="7"/>
        <v>-9.5808383233532933E-3</v>
      </c>
      <c r="U20" s="19">
        <v>468</v>
      </c>
      <c r="V20" s="19">
        <v>460</v>
      </c>
      <c r="W20" s="12">
        <f t="shared" si="8"/>
        <v>-8</v>
      </c>
      <c r="X20" s="21">
        <f t="shared" si="9"/>
        <v>-1.7094017094017096E-2</v>
      </c>
      <c r="Y20" s="19">
        <f t="shared" si="10"/>
        <v>3464</v>
      </c>
      <c r="Z20" s="19">
        <f t="shared" si="10"/>
        <v>3548</v>
      </c>
      <c r="AA20" s="12">
        <f t="shared" si="11"/>
        <v>84</v>
      </c>
      <c r="AB20" s="20">
        <f t="shared" si="12"/>
        <v>2.4249422632794459E-2</v>
      </c>
      <c r="AC20" s="29"/>
    </row>
    <row r="21" spans="2:29" ht="16.5" customHeight="1" x14ac:dyDescent="0.2">
      <c r="B21" s="38"/>
      <c r="C21" s="47"/>
      <c r="D21" s="24" t="s">
        <v>7</v>
      </c>
      <c r="E21" s="19">
        <v>446</v>
      </c>
      <c r="F21" s="19">
        <v>442</v>
      </c>
      <c r="G21" s="12">
        <f t="shared" si="0"/>
        <v>-4</v>
      </c>
      <c r="H21" s="21">
        <f t="shared" si="1"/>
        <v>-8.9686098654708519E-3</v>
      </c>
      <c r="I21" s="19">
        <v>165</v>
      </c>
      <c r="J21" s="19">
        <v>184</v>
      </c>
      <c r="K21" s="12">
        <f t="shared" si="2"/>
        <v>19</v>
      </c>
      <c r="L21" s="21">
        <f t="shared" si="3"/>
        <v>0.11515151515151516</v>
      </c>
      <c r="M21" s="19">
        <v>32</v>
      </c>
      <c r="N21" s="19">
        <v>34</v>
      </c>
      <c r="O21" s="12">
        <f t="shared" si="4"/>
        <v>2</v>
      </c>
      <c r="P21" s="21">
        <f t="shared" si="5"/>
        <v>6.25E-2</v>
      </c>
      <c r="Q21" s="19">
        <v>353</v>
      </c>
      <c r="R21" s="19">
        <v>369</v>
      </c>
      <c r="S21" s="12">
        <f t="shared" si="6"/>
        <v>16</v>
      </c>
      <c r="T21" s="21">
        <f t="shared" si="7"/>
        <v>4.5325779036827198E-2</v>
      </c>
      <c r="U21" s="19">
        <v>254</v>
      </c>
      <c r="V21" s="19">
        <v>265</v>
      </c>
      <c r="W21" s="12">
        <f t="shared" si="8"/>
        <v>11</v>
      </c>
      <c r="X21" s="21">
        <f t="shared" si="9"/>
        <v>4.3307086614173228E-2</v>
      </c>
      <c r="Y21" s="19">
        <f t="shared" si="10"/>
        <v>1250</v>
      </c>
      <c r="Z21" s="19">
        <f t="shared" si="10"/>
        <v>1294</v>
      </c>
      <c r="AA21" s="12">
        <f t="shared" si="11"/>
        <v>44</v>
      </c>
      <c r="AB21" s="20">
        <f t="shared" si="12"/>
        <v>3.5200000000000002E-2</v>
      </c>
      <c r="AC21" s="15"/>
    </row>
    <row r="22" spans="2:29" ht="16.5" customHeight="1" thickBot="1" x14ac:dyDescent="0.25">
      <c r="B22" s="39"/>
      <c r="C22" s="40"/>
      <c r="D22" s="41" t="s">
        <v>0</v>
      </c>
      <c r="E22" s="42">
        <f>SUM(E6:E21)</f>
        <v>5893</v>
      </c>
      <c r="F22" s="42">
        <f>SUM(F6:F21)</f>
        <v>5943</v>
      </c>
      <c r="G22" s="45">
        <f t="shared" si="0"/>
        <v>50</v>
      </c>
      <c r="H22" s="46">
        <f t="shared" si="1"/>
        <v>8.4846427965382665E-3</v>
      </c>
      <c r="I22" s="42">
        <f>SUM(I6:I21)</f>
        <v>4171</v>
      </c>
      <c r="J22" s="42">
        <f>SUM(J6:J21)</f>
        <v>4433</v>
      </c>
      <c r="K22" s="42">
        <f t="shared" ref="K22" si="13">J22-I22</f>
        <v>262</v>
      </c>
      <c r="L22" s="43">
        <f t="shared" ref="L22" si="14">K22/I22</f>
        <v>6.2814672740350033E-2</v>
      </c>
      <c r="M22" s="42">
        <f>SUM(M6:M21)</f>
        <v>6256</v>
      </c>
      <c r="N22" s="42">
        <f>SUM(N6:N21)</f>
        <v>6524</v>
      </c>
      <c r="O22" s="42">
        <f t="shared" ref="O22" si="15">N22-M22</f>
        <v>268</v>
      </c>
      <c r="P22" s="43">
        <f t="shared" ref="P22" si="16">O22/M22</f>
        <v>4.2838874680306907E-2</v>
      </c>
      <c r="Q22" s="42">
        <f>SUM(Q6:Q21)</f>
        <v>5061</v>
      </c>
      <c r="R22" s="42">
        <f>SUM(R6:R21)</f>
        <v>5185</v>
      </c>
      <c r="S22" s="42">
        <f t="shared" ref="S22" si="17">R22-Q22</f>
        <v>124</v>
      </c>
      <c r="T22" s="43">
        <f t="shared" ref="T22" si="18">S22/Q22</f>
        <v>2.4501086741750642E-2</v>
      </c>
      <c r="U22" s="49">
        <f>SUM(U6:U21)</f>
        <v>3904</v>
      </c>
      <c r="V22" s="42">
        <f>SUM(V6:V21)</f>
        <v>4129</v>
      </c>
      <c r="W22" s="42">
        <f t="shared" si="8"/>
        <v>225</v>
      </c>
      <c r="X22" s="43">
        <f t="shared" ref="X22" si="19">W22/U22</f>
        <v>5.7633196721311473E-2</v>
      </c>
      <c r="Y22" s="42">
        <f>SUM(Y6:Y21)</f>
        <v>25285</v>
      </c>
      <c r="Z22" s="42">
        <f>SUM(Z6:Z21)</f>
        <v>26214</v>
      </c>
      <c r="AA22" s="42">
        <f t="shared" ref="AA22" si="20">Z22-Y22</f>
        <v>929</v>
      </c>
      <c r="AB22" s="44">
        <f t="shared" ref="AB22" si="21">AA22/Y22</f>
        <v>3.6741150879968362E-2</v>
      </c>
    </row>
    <row r="23" spans="2:29" ht="16.5" customHeight="1" x14ac:dyDescent="0.2">
      <c r="B23" s="6"/>
      <c r="C23" s="6"/>
      <c r="D23" s="17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7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3"/>
      <c r="X24" s="13"/>
      <c r="Y24" s="13"/>
      <c r="Z24" s="13"/>
      <c r="AA24" s="13"/>
      <c r="AB24" s="6"/>
    </row>
    <row r="25" spans="2:29" x14ac:dyDescent="0.2">
      <c r="B25" s="6"/>
      <c r="C25" s="6"/>
      <c r="D25" s="9"/>
      <c r="E25" s="6"/>
      <c r="F25" s="6"/>
      <c r="G25" s="7"/>
      <c r="H25" s="7"/>
      <c r="I25" s="6"/>
      <c r="J25" s="6"/>
      <c r="K25" s="7"/>
      <c r="L25" s="7"/>
      <c r="M25" s="7"/>
      <c r="N25" s="7"/>
      <c r="O25" s="7"/>
      <c r="P25" s="7"/>
      <c r="Q25" s="6"/>
      <c r="R25" s="6"/>
      <c r="S25" s="7"/>
      <c r="T25" s="7"/>
      <c r="U25" s="6"/>
      <c r="V25" s="6"/>
      <c r="W25" s="13"/>
      <c r="X25" s="13"/>
      <c r="Y25" s="13"/>
      <c r="Z25" s="14"/>
      <c r="AA25" s="13"/>
      <c r="AB25" s="6"/>
    </row>
    <row r="26" spans="2:29" x14ac:dyDescent="0.2">
      <c r="D26" s="6"/>
      <c r="W26" s="15"/>
      <c r="X26" s="15"/>
      <c r="Y26" s="15"/>
      <c r="Z26" s="16"/>
      <c r="AA26" s="15"/>
    </row>
    <row r="27" spans="2:29" x14ac:dyDescent="0.2">
      <c r="D27" s="6"/>
      <c r="J27" s="18" t="s">
        <v>41</v>
      </c>
      <c r="R27" s="2"/>
      <c r="W27" s="15"/>
      <c r="X27" s="15"/>
      <c r="Y27" s="15"/>
      <c r="Z27" s="14"/>
      <c r="AA27" s="15"/>
    </row>
    <row r="29" spans="2:29" x14ac:dyDescent="0.2">
      <c r="G29"/>
      <c r="H29"/>
    </row>
    <row r="30" spans="2:29" x14ac:dyDescent="0.2">
      <c r="G30"/>
      <c r="H30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2020-02-10T08:54:41Z</cp:lastPrinted>
  <dcterms:created xsi:type="dcterms:W3CDTF">2003-11-04T06:27:00Z</dcterms:created>
  <dcterms:modified xsi:type="dcterms:W3CDTF">2020-02-10T08:55:43Z</dcterms:modified>
</cp:coreProperties>
</file>